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<sst xmlns="http://schemas.openxmlformats.org/spreadsheetml/2006/main" count="99" uniqueCount="99">
  <si>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</si>
  <si>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</si>
  <si>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</si>
  <si>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</si>
  <si>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</si>
  <si>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</si>
  <si>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</si>
  <si>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</si>
  <si>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</si>
  <si>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</si>
  <si>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</si>
  <si>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</si>
  <si>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</si>
  <si>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</si>
  <si>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</si>
  <si>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</si>
  <si>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</si>
  <si>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</si>
  <si>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</si>
  <si>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</si>
  <si>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</si>
  <si>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</si>
  <si>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</si>
  <si>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</si>
  <si>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</si>
  <si>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</si>
  <si>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</si>
  <si>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</si>
  <si>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</si>
  <si>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</si>
  <si>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</si>
  <si>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</si>
  <si>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</si>
  <si>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</si>
  <si>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</si>
  <si>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</si>
  <si>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</si>
  <si>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</si>
  <si>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</si>
  <si>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</si>
  <si>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</si>
  <si>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</si>
  <si>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</si>
  <si>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</si>
  <si>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</si>
  <si>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</si>
  <si>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</si>
  <si>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</si>
  <si>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</si>
  <si>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</si>
  <si>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</si>
  <si>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</si>
  <si>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</si>
  <si>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</si>
  <si>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</si>
  <si>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</si>
  <si>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</si>
  <si>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</si>
  <si>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</si>
  <si>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</si>
  <si>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</si>
  <si>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</si>
  <si>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</si>
  <si>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</si>
  <si>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</si>
  <si>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</si>
  <si>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</si>
  <si>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</si>
  <si>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</si>
  <si>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</si>
  <si>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</si>
  <si>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</si>
  <si>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</si>
  <si>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</si>
  <si>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</si>
  <si>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</si>
  <si>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</si>
  <si>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</si>
  <si>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</si>
  <si>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</si>
  <si>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</si>
  <si>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</si>
  <si>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</si>
  <si>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</si>
  <si>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</si>
  <si>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</si>
  <si>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</si>
  <si>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</si>
  <si>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</si>
  <si>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</si>
  <si>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</si>
  <si>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</si>
  <si>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</si>
  <si>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</si>
  <si>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</si>
  <si>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</si>
  <si>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</si>
  <si>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 xml:space="preserve">Отчет об исполнении районного бюджета                                                                                                     
на 01 ноября 2015 года 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</si>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</sst>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0"/>
  <sheetViews>
    <sheetView tabSelected="1" zoomScalePageLayoutView="0" workbookViewId="0" topLeftCell="A75">
      <selection activeCell="C98" sqref="C98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4"/>
      <c r="C1" s="44"/>
      <c r="D1" s="44"/>
    </row>
    <row r="2" spans="1:4" s="1" customFormat="1" ht="45.75" customHeight="1">
      <c r="A2" s="43" t="s">
        <v>97</v>
      </c>
      <c r="B2" s="43"/>
      <c r="C2" s="43"/>
      <c r="D2" s="43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7" t="s">
        <v>48</v>
      </c>
      <c r="B6" s="38"/>
      <c r="C6" s="38"/>
      <c r="D6" s="39"/>
    </row>
    <row r="7" spans="1:4" s="2" customFormat="1" ht="15" customHeight="1">
      <c r="A7" s="9" t="s">
        <v>39</v>
      </c>
      <c r="B7" s="35">
        <f>B8+B9+B10+B11+B12+B13+B14+B15+B16+B17+B18+B19</f>
        <v>20906.21</v>
      </c>
      <c r="C7" s="35">
        <f>C8+C9+C10+C11+C12+C13+C14+C15+C16+C17+C18+C19</f>
        <v>18131.799999999996</v>
      </c>
      <c r="D7" s="32">
        <f>C7*100/B7</f>
        <v>86.72925413071043</v>
      </c>
    </row>
    <row r="8" spans="1:4" s="2" customFormat="1" ht="15" customHeight="1">
      <c r="A8" s="8" t="s">
        <v>49</v>
      </c>
      <c r="B8" s="34">
        <v>10904.13</v>
      </c>
      <c r="C8" s="34">
        <v>8646.4</v>
      </c>
      <c r="D8" s="32">
        <f>C8*100/B8</f>
        <v>79.29472594328938</v>
      </c>
    </row>
    <row r="9" spans="1:4" s="2" customFormat="1" ht="15" customHeight="1">
      <c r="A9" s="33" t="s">
        <v>90</v>
      </c>
      <c r="B9" s="34">
        <v>58.7</v>
      </c>
      <c r="C9" s="34">
        <v>57.56</v>
      </c>
      <c r="D9" s="32">
        <f>C9*100/B9</f>
        <v>98.05792163543441</v>
      </c>
    </row>
    <row r="10" spans="1:4" s="2" customFormat="1" ht="15" customHeight="1">
      <c r="A10" s="8" t="s">
        <v>40</v>
      </c>
      <c r="B10" s="34">
        <v>3643.43</v>
      </c>
      <c r="C10" s="34">
        <v>3894.03</v>
      </c>
      <c r="D10" s="32">
        <f>C10*100/B10</f>
        <v>106.8781340659763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480.56</v>
      </c>
      <c r="D12" s="32">
        <f>C12*100/B12</f>
        <v>80.36120401337793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1883.64</v>
      </c>
      <c r="C14" s="34">
        <v>1610.07</v>
      </c>
      <c r="D14" s="32">
        <f aca="true" t="shared" si="0" ref="D14:D21">C14*100/B14</f>
        <v>85.47652417659425</v>
      </c>
    </row>
    <row r="15" spans="1:4" s="2" customFormat="1" ht="15" customHeight="1">
      <c r="A15" s="8" t="s">
        <v>44</v>
      </c>
      <c r="B15" s="34">
        <v>175.1</v>
      </c>
      <c r="C15" s="34">
        <v>188.22</v>
      </c>
      <c r="D15" s="32">
        <f t="shared" si="0"/>
        <v>107.49286122215877</v>
      </c>
    </row>
    <row r="16" spans="1:4" s="2" customFormat="1" ht="15" customHeight="1">
      <c r="A16" s="33" t="s">
        <v>92</v>
      </c>
      <c r="B16" s="34">
        <v>1325.77</v>
      </c>
      <c r="C16" s="34">
        <v>976.77</v>
      </c>
      <c r="D16" s="32">
        <f t="shared" si="0"/>
        <v>73.67567526795749</v>
      </c>
    </row>
    <row r="17" spans="1:4" s="2" customFormat="1" ht="15" customHeight="1">
      <c r="A17" s="8" t="s">
        <v>45</v>
      </c>
      <c r="B17" s="34">
        <v>1133.8</v>
      </c>
      <c r="C17" s="34">
        <v>1109.95</v>
      </c>
      <c r="D17" s="32">
        <f t="shared" si="0"/>
        <v>97.89645440112895</v>
      </c>
    </row>
    <row r="18" spans="1:4" s="2" customFormat="1" ht="15" customHeight="1">
      <c r="A18" s="8" t="s">
        <v>46</v>
      </c>
      <c r="B18" s="34">
        <v>700</v>
      </c>
      <c r="C18" s="34">
        <v>684.6</v>
      </c>
      <c r="D18" s="32">
        <f t="shared" si="0"/>
        <v>97.8</v>
      </c>
    </row>
    <row r="19" spans="1:4" s="2" customFormat="1" ht="15" customHeight="1">
      <c r="A19" s="8" t="s">
        <v>47</v>
      </c>
      <c r="B19" s="34">
        <v>480.39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339959.4</v>
      </c>
      <c r="C20" s="35">
        <v>263243.22</v>
      </c>
      <c r="D20" s="32">
        <f t="shared" si="0"/>
        <v>77.43372296809558</v>
      </c>
    </row>
    <row r="21" spans="1:4" s="2" customFormat="1" ht="15" customHeight="1">
      <c r="A21" s="9" t="s">
        <v>50</v>
      </c>
      <c r="B21" s="35">
        <f>B7+B20</f>
        <v>360865.61000000004</v>
      </c>
      <c r="C21" s="35">
        <f>C7+C20</f>
        <v>281375.01999999996</v>
      </c>
      <c r="D21" s="32">
        <f t="shared" si="0"/>
        <v>77.97224567893846</v>
      </c>
    </row>
    <row r="22" spans="1:4" ht="15" customHeight="1">
      <c r="A22" s="40" t="s">
        <v>53</v>
      </c>
      <c r="B22" s="41"/>
      <c r="C22" s="41"/>
      <c r="D22" s="42"/>
    </row>
    <row r="23" spans="1:4" ht="15" customHeight="1">
      <c r="A23" s="12" t="s">
        <v>1</v>
      </c>
      <c r="B23" s="13">
        <f>B24+B25+B26+B28+B30+B31+B29+B27</f>
        <v>32718.64</v>
      </c>
      <c r="C23" s="13">
        <f>C24+C25+C26+C28+C30+C31+C29+C27</f>
        <v>24851.29</v>
      </c>
      <c r="D23" s="14">
        <f aca="true" t="shared" si="1" ref="D23:D35">C23*100/B23</f>
        <v>75.95453233997502</v>
      </c>
    </row>
    <row r="24" spans="1:4" ht="27.75" customHeight="1">
      <c r="A24" s="8" t="s">
        <v>6</v>
      </c>
      <c r="B24" s="20">
        <v>971.86</v>
      </c>
      <c r="C24" s="20">
        <v>740</v>
      </c>
      <c r="D24" s="21">
        <f t="shared" si="1"/>
        <v>76.14265429177041</v>
      </c>
    </row>
    <row r="25" spans="1:4" ht="27.75" customHeight="1">
      <c r="A25" s="22" t="s">
        <v>7</v>
      </c>
      <c r="B25" s="20">
        <v>626.57</v>
      </c>
      <c r="C25" s="20">
        <v>325.23</v>
      </c>
      <c r="D25" s="21">
        <f t="shared" si="1"/>
        <v>51.90641109532853</v>
      </c>
    </row>
    <row r="26" spans="1:4" ht="27.75" customHeight="1">
      <c r="A26" s="22" t="s">
        <v>8</v>
      </c>
      <c r="B26" s="20">
        <v>21076.36</v>
      </c>
      <c r="C26" s="20">
        <v>16244.18</v>
      </c>
      <c r="D26" s="21">
        <f t="shared" si="1"/>
        <v>77.0729860374372</v>
      </c>
    </row>
    <row r="27" spans="1:4" ht="14.25" customHeight="1">
      <c r="A27" s="30" t="s">
        <v>96</v>
      </c>
      <c r="B27" s="20">
        <v>8.4</v>
      </c>
      <c r="C27" s="20">
        <v>8.4</v>
      </c>
      <c r="D27" s="21">
        <f t="shared" si="1"/>
        <v>100</v>
      </c>
    </row>
    <row r="28" spans="1:4" ht="27.75" customHeight="1">
      <c r="A28" s="22" t="s">
        <v>9</v>
      </c>
      <c r="B28" s="20">
        <v>5459.48</v>
      </c>
      <c r="C28" s="20">
        <v>4416.74</v>
      </c>
      <c r="D28" s="21">
        <f t="shared" si="1"/>
        <v>80.90037879065406</v>
      </c>
    </row>
    <row r="29" spans="1:4" ht="18" customHeight="1">
      <c r="A29" s="30" t="s">
        <v>95</v>
      </c>
      <c r="B29" s="20">
        <v>728</v>
      </c>
      <c r="C29" s="20">
        <v>728</v>
      </c>
      <c r="D29" s="21">
        <f t="shared" si="1"/>
        <v>100</v>
      </c>
    </row>
    <row r="30" spans="1:4" ht="15" customHeight="1">
      <c r="A30" s="22" t="s">
        <v>11</v>
      </c>
      <c r="B30" s="20">
        <v>250.42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3597.55</v>
      </c>
      <c r="C31" s="20">
        <v>2388.74</v>
      </c>
      <c r="D31" s="21">
        <f t="shared" si="1"/>
        <v>66.39907714972689</v>
      </c>
    </row>
    <row r="32" spans="1:4" ht="15" customHeight="1">
      <c r="A32" s="12" t="s">
        <v>13</v>
      </c>
      <c r="B32" s="13">
        <f>B33</f>
        <v>604.8</v>
      </c>
      <c r="C32" s="13">
        <f>C33</f>
        <v>514.6</v>
      </c>
      <c r="D32" s="14">
        <f t="shared" si="1"/>
        <v>85.08597883597884</v>
      </c>
    </row>
    <row r="33" spans="1:4" ht="15" customHeight="1">
      <c r="A33" s="22" t="s">
        <v>14</v>
      </c>
      <c r="B33" s="20">
        <v>604.8</v>
      </c>
      <c r="C33" s="20">
        <v>514.6</v>
      </c>
      <c r="D33" s="21">
        <f t="shared" si="1"/>
        <v>85.08597883597884</v>
      </c>
    </row>
    <row r="34" spans="1:4" ht="15" customHeight="1">
      <c r="A34" s="12" t="s">
        <v>15</v>
      </c>
      <c r="B34" s="13">
        <f>B35+B36+B37</f>
        <v>2148.66</v>
      </c>
      <c r="C34" s="13">
        <f>C35+C36+C37</f>
        <v>1449.64</v>
      </c>
      <c r="D34" s="14">
        <f t="shared" si="1"/>
        <v>67.46716558226989</v>
      </c>
    </row>
    <row r="35" spans="1:4" ht="27.75" customHeight="1">
      <c r="A35" s="22" t="s">
        <v>77</v>
      </c>
      <c r="B35" s="20">
        <v>2145.66</v>
      </c>
      <c r="C35" s="20">
        <v>1449.64</v>
      </c>
      <c r="D35" s="21">
        <f t="shared" si="1"/>
        <v>67.56149622959836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45" t="s">
        <v>98</v>
      </c>
      <c r="B37" s="20">
        <v>3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16032.6</v>
      </c>
      <c r="C38" s="13">
        <f>C39+C40+C41+C42</f>
        <v>9612.66</v>
      </c>
      <c r="D38" s="14">
        <f>C38*100/B38</f>
        <v>59.95696268852213</v>
      </c>
    </row>
    <row r="39" spans="1:4" ht="15" customHeight="1">
      <c r="A39" s="22" t="s">
        <v>17</v>
      </c>
      <c r="B39" s="20">
        <v>1910.08</v>
      </c>
      <c r="C39" s="20">
        <v>1475.88</v>
      </c>
      <c r="D39" s="21">
        <f>C39*100/B39</f>
        <v>77.26796783380802</v>
      </c>
    </row>
    <row r="40" spans="1:4" ht="15" customHeight="1">
      <c r="A40" s="22" t="s">
        <v>18</v>
      </c>
      <c r="B40" s="20">
        <v>4990.5</v>
      </c>
      <c r="C40" s="20">
        <v>3520.18</v>
      </c>
      <c r="D40" s="21">
        <f>C40*100/B40</f>
        <v>70.53762148081354</v>
      </c>
    </row>
    <row r="41" spans="1:4" ht="15" customHeight="1">
      <c r="A41" s="22" t="s">
        <v>79</v>
      </c>
      <c r="B41" s="20">
        <v>6350.43</v>
      </c>
      <c r="C41" s="20">
        <v>4616.6</v>
      </c>
      <c r="D41" s="21">
        <f>C41*100/B41</f>
        <v>72.69743938599434</v>
      </c>
    </row>
    <row r="42" spans="1:4" ht="15" customHeight="1">
      <c r="A42" s="22" t="s">
        <v>19</v>
      </c>
      <c r="B42" s="20">
        <v>2781.59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B44+B45+B46</f>
        <v>8844</v>
      </c>
      <c r="C43" s="13">
        <f>C44+C45+C46</f>
        <v>5135.16</v>
      </c>
      <c r="D43" s="13">
        <f>D44+D45+D46</f>
        <v>118.62195716346831</v>
      </c>
    </row>
    <row r="44" spans="1:4" ht="15" customHeight="1">
      <c r="A44" s="22" t="s">
        <v>21</v>
      </c>
      <c r="B44" s="20">
        <v>1493.4</v>
      </c>
      <c r="C44" s="20">
        <v>1021.8</v>
      </c>
      <c r="D44" s="21">
        <f>C44*100/B44</f>
        <v>68.42105263157895</v>
      </c>
    </row>
    <row r="45" spans="1:4" ht="15" customHeight="1">
      <c r="A45" s="30" t="s">
        <v>22</v>
      </c>
      <c r="B45" s="20">
        <v>850</v>
      </c>
      <c r="C45" s="20">
        <v>850</v>
      </c>
      <c r="D45" s="21">
        <v>0</v>
      </c>
    </row>
    <row r="46" spans="1:4" ht="15" customHeight="1">
      <c r="A46" s="30" t="s">
        <v>23</v>
      </c>
      <c r="B46" s="20">
        <v>6500.6</v>
      </c>
      <c r="C46" s="20">
        <v>3263.36</v>
      </c>
      <c r="D46" s="21">
        <f aca="true" t="shared" si="2" ref="D46:D64">C46*100/B46</f>
        <v>50.200904531889364</v>
      </c>
    </row>
    <row r="47" spans="1:4" ht="15" customHeight="1">
      <c r="A47" s="12" t="s">
        <v>24</v>
      </c>
      <c r="B47" s="13">
        <f>B48+B49+B50+B51</f>
        <v>206449.34</v>
      </c>
      <c r="C47" s="13">
        <f>C48+C49+C50+C51</f>
        <v>155710.03999999998</v>
      </c>
      <c r="D47" s="14">
        <f t="shared" si="2"/>
        <v>75.42288098378032</v>
      </c>
    </row>
    <row r="48" spans="1:4" ht="15" customHeight="1">
      <c r="A48" s="22" t="s">
        <v>25</v>
      </c>
      <c r="B48" s="20">
        <v>22375.01</v>
      </c>
      <c r="C48" s="20">
        <v>15488.26</v>
      </c>
      <c r="D48" s="21">
        <f t="shared" si="2"/>
        <v>69.22124280614847</v>
      </c>
    </row>
    <row r="49" spans="1:4" ht="15" customHeight="1">
      <c r="A49" s="30" t="s">
        <v>26</v>
      </c>
      <c r="B49" s="20">
        <v>166420.49</v>
      </c>
      <c r="C49" s="20">
        <f>124468.37+0.01</f>
        <v>124468.37999999999</v>
      </c>
      <c r="D49" s="21">
        <f t="shared" si="2"/>
        <v>74.79149953229917</v>
      </c>
    </row>
    <row r="50" spans="1:4" ht="15" customHeight="1">
      <c r="A50" s="22" t="s">
        <v>27</v>
      </c>
      <c r="B50" s="20">
        <v>2073.28</v>
      </c>
      <c r="C50" s="20">
        <v>1914.13</v>
      </c>
      <c r="D50" s="21">
        <f t="shared" si="2"/>
        <v>92.3237575243093</v>
      </c>
    </row>
    <row r="51" spans="1:4" ht="15" customHeight="1">
      <c r="A51" s="22" t="s">
        <v>28</v>
      </c>
      <c r="B51" s="20">
        <v>15580.56</v>
      </c>
      <c r="C51" s="20">
        <v>13839.27</v>
      </c>
      <c r="D51" s="21">
        <f t="shared" si="2"/>
        <v>88.82395754709715</v>
      </c>
    </row>
    <row r="52" spans="1:4" ht="15" customHeight="1">
      <c r="A52" s="12" t="s">
        <v>81</v>
      </c>
      <c r="B52" s="13">
        <f>B53+B54</f>
        <v>37719.37</v>
      </c>
      <c r="C52" s="13">
        <f>C53+C54</f>
        <v>27023</v>
      </c>
      <c r="D52" s="14">
        <f t="shared" si="2"/>
        <v>71.64223580616537</v>
      </c>
    </row>
    <row r="53" spans="1:4" ht="15" customHeight="1">
      <c r="A53" s="22" t="s">
        <v>29</v>
      </c>
      <c r="B53" s="20">
        <v>33445.15</v>
      </c>
      <c r="C53" s="20">
        <v>23567.72</v>
      </c>
      <c r="D53" s="21">
        <f t="shared" si="2"/>
        <v>70.46677918920979</v>
      </c>
    </row>
    <row r="54" spans="1:4" ht="15" customHeight="1">
      <c r="A54" s="22" t="s">
        <v>30</v>
      </c>
      <c r="B54" s="20">
        <v>4274.22</v>
      </c>
      <c r="C54" s="20">
        <v>3455.28</v>
      </c>
      <c r="D54" s="21">
        <f t="shared" si="2"/>
        <v>80.84001291463706</v>
      </c>
    </row>
    <row r="55" spans="1:4" ht="15" customHeight="1">
      <c r="A55" s="12" t="s">
        <v>80</v>
      </c>
      <c r="B55" s="13">
        <f>B56</f>
        <v>89.6</v>
      </c>
      <c r="C55" s="13">
        <f>C56</f>
        <v>89.6</v>
      </c>
      <c r="D55" s="14">
        <f t="shared" si="2"/>
        <v>100</v>
      </c>
    </row>
    <row r="56" spans="1:4" ht="15" customHeight="1">
      <c r="A56" s="30" t="s">
        <v>93</v>
      </c>
      <c r="B56" s="20">
        <v>89.6</v>
      </c>
      <c r="C56" s="20">
        <v>89.6</v>
      </c>
      <c r="D56" s="21">
        <f t="shared" si="2"/>
        <v>100</v>
      </c>
    </row>
    <row r="57" spans="1:4" ht="15" customHeight="1">
      <c r="A57" s="12" t="s">
        <v>32</v>
      </c>
      <c r="B57" s="13">
        <f>B58+B59+B60+B61+B62</f>
        <v>20427.039999999997</v>
      </c>
      <c r="C57" s="13">
        <f>C58+C59+C60+C61+C62</f>
        <v>13857.38</v>
      </c>
      <c r="D57" s="14">
        <f t="shared" si="2"/>
        <v>67.83841418041969</v>
      </c>
    </row>
    <row r="58" spans="1:4" ht="15" customHeight="1">
      <c r="A58" s="22" t="s">
        <v>33</v>
      </c>
      <c r="B58" s="20">
        <v>144</v>
      </c>
      <c r="C58" s="20">
        <v>84.69</v>
      </c>
      <c r="D58" s="21">
        <f t="shared" si="2"/>
        <v>58.8125</v>
      </c>
    </row>
    <row r="59" spans="1:4" ht="15" customHeight="1">
      <c r="A59" s="22" t="s">
        <v>34</v>
      </c>
      <c r="B59" s="20">
        <v>9793.8</v>
      </c>
      <c r="C59" s="20">
        <v>8161.5</v>
      </c>
      <c r="D59" s="21">
        <f t="shared" si="2"/>
        <v>83.33333333333334</v>
      </c>
    </row>
    <row r="60" spans="1:4" ht="15" customHeight="1">
      <c r="A60" s="22" t="s">
        <v>35</v>
      </c>
      <c r="B60" s="20">
        <v>7154.14</v>
      </c>
      <c r="C60" s="20">
        <v>3002.57</v>
      </c>
      <c r="D60" s="21">
        <f t="shared" si="2"/>
        <v>41.96968468606988</v>
      </c>
    </row>
    <row r="61" spans="1:4" ht="15" customHeight="1">
      <c r="A61" s="22" t="s">
        <v>36</v>
      </c>
      <c r="B61" s="20">
        <v>437.8</v>
      </c>
      <c r="C61" s="20">
        <v>317.71</v>
      </c>
      <c r="D61" s="21">
        <f t="shared" si="2"/>
        <v>72.56966651439012</v>
      </c>
    </row>
    <row r="62" spans="1:4" ht="15" customHeight="1">
      <c r="A62" s="22" t="s">
        <v>37</v>
      </c>
      <c r="B62" s="20">
        <v>2897.3</v>
      </c>
      <c r="C62" s="20">
        <v>2290.91</v>
      </c>
      <c r="D62" s="21">
        <f t="shared" si="2"/>
        <v>79.07051392675939</v>
      </c>
    </row>
    <row r="63" spans="1:4" ht="15" customHeight="1">
      <c r="A63" s="12" t="s">
        <v>31</v>
      </c>
      <c r="B63" s="13">
        <f>B64+B65</f>
        <v>2440.38</v>
      </c>
      <c r="C63" s="13">
        <f>C64+C65</f>
        <v>2329.51</v>
      </c>
      <c r="D63" s="14">
        <f t="shared" si="2"/>
        <v>95.45685507994658</v>
      </c>
    </row>
    <row r="64" spans="1:4" ht="15" customHeight="1">
      <c r="A64" s="22" t="s">
        <v>82</v>
      </c>
      <c r="B64" s="20">
        <v>345</v>
      </c>
      <c r="C64" s="20">
        <v>234.13</v>
      </c>
      <c r="D64" s="21">
        <f t="shared" si="2"/>
        <v>67.86376811594202</v>
      </c>
    </row>
    <row r="65" spans="1:4" ht="15" customHeight="1">
      <c r="A65" s="22" t="s">
        <v>88</v>
      </c>
      <c r="B65" s="20">
        <v>2095.38</v>
      </c>
      <c r="C65" s="20">
        <v>2095.38</v>
      </c>
      <c r="D65" s="21">
        <v>0</v>
      </c>
    </row>
    <row r="66" spans="1:4" ht="15" customHeight="1">
      <c r="A66" s="12" t="s">
        <v>10</v>
      </c>
      <c r="B66" s="13">
        <f>B67</f>
        <v>0</v>
      </c>
      <c r="C66" s="13">
        <f>C67</f>
        <v>0</v>
      </c>
      <c r="D66" s="21">
        <v>0</v>
      </c>
    </row>
    <row r="67" spans="1:4" ht="15" customHeight="1">
      <c r="A67" s="30" t="s">
        <v>83</v>
      </c>
      <c r="B67" s="20">
        <v>0</v>
      </c>
      <c r="C67" s="20">
        <v>0</v>
      </c>
      <c r="D67" s="21">
        <v>0</v>
      </c>
    </row>
    <row r="68" spans="1:4" ht="27.75" customHeight="1">
      <c r="A68" s="12" t="s">
        <v>84</v>
      </c>
      <c r="B68" s="13">
        <f>B69+B70+B71</f>
        <v>38245.380000000005</v>
      </c>
      <c r="C68" s="13">
        <f>C69+C70+C71</f>
        <v>30565.51</v>
      </c>
      <c r="D68" s="14">
        <f>C68*100/B68</f>
        <v>79.91948308527722</v>
      </c>
    </row>
    <row r="69" spans="1:4" ht="27.75" customHeight="1">
      <c r="A69" s="22" t="s">
        <v>85</v>
      </c>
      <c r="B69" s="20">
        <v>20372.81</v>
      </c>
      <c r="C69" s="20">
        <v>19294.25</v>
      </c>
      <c r="D69" s="21">
        <f>C69*100/B69</f>
        <v>94.70588495156044</v>
      </c>
    </row>
    <row r="70" spans="1:4" ht="15" customHeight="1">
      <c r="A70" s="22" t="s">
        <v>86</v>
      </c>
      <c r="B70" s="20">
        <v>16269.38</v>
      </c>
      <c r="C70" s="20">
        <v>9668.07</v>
      </c>
      <c r="D70" s="21">
        <f>C70*100/B70</f>
        <v>59.42494428183496</v>
      </c>
    </row>
    <row r="71" spans="1:4" ht="15" customHeight="1">
      <c r="A71" s="22" t="s">
        <v>87</v>
      </c>
      <c r="B71" s="20">
        <v>1603.19</v>
      </c>
      <c r="C71" s="20">
        <v>1603.19</v>
      </c>
      <c r="D71" s="21">
        <v>0</v>
      </c>
    </row>
    <row r="72" spans="1:4" ht="15" customHeight="1">
      <c r="A72" s="12" t="s">
        <v>54</v>
      </c>
      <c r="B72" s="13">
        <f>B23+B32+B34+B38+B43+B47+B52+B55+B57+B63+B66+B68</f>
        <v>365719.80999999994</v>
      </c>
      <c r="C72" s="13">
        <f>C23+C32+C34+C38+C43+C47+C52+C55+C57+C63+C66+C68</f>
        <v>271138.39</v>
      </c>
      <c r="D72" s="14">
        <f>C72*100/B72</f>
        <v>74.13828362209858</v>
      </c>
    </row>
    <row r="73" spans="1:4" ht="15" customHeight="1">
      <c r="A73" s="12" t="s">
        <v>38</v>
      </c>
      <c r="B73" s="13">
        <f>B21-B72</f>
        <v>-4854.199999999895</v>
      </c>
      <c r="C73" s="13">
        <f>C21-C72</f>
        <v>10236.629999999946</v>
      </c>
      <c r="D73" s="36">
        <f>C73*100/B73</f>
        <v>-210.8819166907043</v>
      </c>
    </row>
    <row r="74" spans="1:4" s="15" customFormat="1" ht="15" customHeight="1">
      <c r="A74" s="12" t="s">
        <v>74</v>
      </c>
      <c r="B74" s="13">
        <f>B75+B80+B84</f>
        <v>4854.199999999895</v>
      </c>
      <c r="C74" s="13">
        <f>C75+C80+C84</f>
        <v>-10236.629999999968</v>
      </c>
      <c r="D74" s="29">
        <f>C74*100/B74</f>
        <v>-210.88191669070474</v>
      </c>
    </row>
    <row r="75" spans="1:4" ht="15" customHeight="1">
      <c r="A75" s="12" t="s">
        <v>55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56</v>
      </c>
      <c r="B76" s="20">
        <f>B77</f>
        <v>0</v>
      </c>
      <c r="C76" s="28">
        <v>0</v>
      </c>
      <c r="D76" s="21">
        <v>0</v>
      </c>
    </row>
    <row r="77" spans="1:4" ht="27.75" customHeight="1">
      <c r="A77" s="22" t="s">
        <v>57</v>
      </c>
      <c r="B77" s="20">
        <v>0</v>
      </c>
      <c r="C77" s="28">
        <v>0</v>
      </c>
      <c r="D77" s="21">
        <v>0</v>
      </c>
    </row>
    <row r="78" spans="1:4" ht="27.75" customHeight="1">
      <c r="A78" s="22" t="s">
        <v>58</v>
      </c>
      <c r="B78" s="20">
        <f>B79</f>
        <v>0</v>
      </c>
      <c r="C78" s="20">
        <v>0</v>
      </c>
      <c r="D78" s="21">
        <v>0</v>
      </c>
    </row>
    <row r="79" spans="1:4" ht="27.75" customHeight="1">
      <c r="A79" s="22" t="s">
        <v>59</v>
      </c>
      <c r="B79" s="20">
        <v>0</v>
      </c>
      <c r="C79" s="20">
        <v>0</v>
      </c>
      <c r="D79" s="21">
        <v>0</v>
      </c>
    </row>
    <row r="80" spans="1:4" ht="15" customHeight="1">
      <c r="A80" s="12" t="s">
        <v>60</v>
      </c>
      <c r="B80" s="28">
        <f aca="true" t="shared" si="3" ref="B80:C82">B81</f>
        <v>20</v>
      </c>
      <c r="C80" s="28">
        <f t="shared" si="3"/>
        <v>19.46</v>
      </c>
      <c r="D80" s="21">
        <v>0</v>
      </c>
    </row>
    <row r="81" spans="1:4" ht="27.75" customHeight="1">
      <c r="A81" s="22" t="s">
        <v>61</v>
      </c>
      <c r="B81" s="20">
        <f t="shared" si="3"/>
        <v>20</v>
      </c>
      <c r="C81" s="28">
        <f t="shared" si="3"/>
        <v>19.46</v>
      </c>
      <c r="D81" s="21">
        <v>0</v>
      </c>
    </row>
    <row r="82" spans="1:4" ht="27.75" customHeight="1">
      <c r="A82" s="22" t="s">
        <v>62</v>
      </c>
      <c r="B82" s="28">
        <f t="shared" si="3"/>
        <v>20</v>
      </c>
      <c r="C82" s="28">
        <f t="shared" si="3"/>
        <v>19.46</v>
      </c>
      <c r="D82" s="21">
        <v>0</v>
      </c>
    </row>
    <row r="83" spans="1:4" ht="27.75" customHeight="1">
      <c r="A83" s="22" t="s">
        <v>63</v>
      </c>
      <c r="B83" s="20">
        <v>20</v>
      </c>
      <c r="C83" s="28">
        <v>19.46</v>
      </c>
      <c r="D83" s="21">
        <v>0</v>
      </c>
    </row>
    <row r="84" spans="1:4" ht="15" customHeight="1">
      <c r="A84" s="12" t="s">
        <v>64</v>
      </c>
      <c r="B84" s="13">
        <f>B85+B89</f>
        <v>4834.199999999895</v>
      </c>
      <c r="C84" s="13">
        <f>C85+C89</f>
        <v>-10256.089999999967</v>
      </c>
      <c r="D84" s="36">
        <f aca="true" t="shared" si="4" ref="D84:D92">C84*100/B84</f>
        <v>-212.15692358611952</v>
      </c>
    </row>
    <row r="85" spans="1:4" ht="15" customHeight="1">
      <c r="A85" s="22" t="s">
        <v>65</v>
      </c>
      <c r="B85" s="20">
        <f aca="true" t="shared" si="5" ref="B85:C87">B86</f>
        <v>-360865.61000000004</v>
      </c>
      <c r="C85" s="20">
        <f t="shared" si="5"/>
        <v>-281375.01999999996</v>
      </c>
      <c r="D85" s="21">
        <f t="shared" si="4"/>
        <v>77.97224567893846</v>
      </c>
    </row>
    <row r="86" spans="1:4" ht="15" customHeight="1">
      <c r="A86" s="22" t="s">
        <v>66</v>
      </c>
      <c r="B86" s="20">
        <f t="shared" si="5"/>
        <v>-360865.61000000004</v>
      </c>
      <c r="C86" s="20">
        <f t="shared" si="5"/>
        <v>-281375.01999999996</v>
      </c>
      <c r="D86" s="21">
        <f t="shared" si="4"/>
        <v>77.97224567893846</v>
      </c>
    </row>
    <row r="87" spans="1:4" ht="15" customHeight="1">
      <c r="A87" s="22" t="s">
        <v>67</v>
      </c>
      <c r="B87" s="20">
        <f t="shared" si="5"/>
        <v>-360865.61000000004</v>
      </c>
      <c r="C87" s="20">
        <f t="shared" si="5"/>
        <v>-281375.01999999996</v>
      </c>
      <c r="D87" s="21">
        <f t="shared" si="4"/>
        <v>77.97224567893846</v>
      </c>
    </row>
    <row r="88" spans="1:4" ht="15" customHeight="1">
      <c r="A88" s="22" t="s">
        <v>68</v>
      </c>
      <c r="B88" s="20">
        <f>-B21</f>
        <v>-360865.61000000004</v>
      </c>
      <c r="C88" s="20">
        <f>-C21</f>
        <v>-281375.01999999996</v>
      </c>
      <c r="D88" s="21">
        <f t="shared" si="4"/>
        <v>77.97224567893846</v>
      </c>
    </row>
    <row r="89" spans="1:4" ht="15" customHeight="1">
      <c r="A89" s="22" t="s">
        <v>69</v>
      </c>
      <c r="B89" s="20">
        <f aca="true" t="shared" si="6" ref="B89:C91">B90</f>
        <v>365699.80999999994</v>
      </c>
      <c r="C89" s="20">
        <f t="shared" si="6"/>
        <v>271118.93</v>
      </c>
      <c r="D89" s="21">
        <f t="shared" si="4"/>
        <v>74.13701691559535</v>
      </c>
    </row>
    <row r="90" spans="1:4" ht="15" customHeight="1">
      <c r="A90" s="22" t="s">
        <v>70</v>
      </c>
      <c r="B90" s="20">
        <f t="shared" si="6"/>
        <v>365699.80999999994</v>
      </c>
      <c r="C90" s="20">
        <f t="shared" si="6"/>
        <v>271118.93</v>
      </c>
      <c r="D90" s="21">
        <f t="shared" si="4"/>
        <v>74.13701691559535</v>
      </c>
    </row>
    <row r="91" spans="1:4" ht="15" customHeight="1">
      <c r="A91" s="22" t="s">
        <v>71</v>
      </c>
      <c r="B91" s="20">
        <f t="shared" si="6"/>
        <v>365699.80999999994</v>
      </c>
      <c r="C91" s="20">
        <f t="shared" si="6"/>
        <v>271118.93</v>
      </c>
      <c r="D91" s="21">
        <f t="shared" si="4"/>
        <v>74.13701691559535</v>
      </c>
    </row>
    <row r="92" spans="1:4" ht="15" customHeight="1">
      <c r="A92" s="22" t="s">
        <v>72</v>
      </c>
      <c r="B92" s="20">
        <f>B72-B77-B83</f>
        <v>365699.80999999994</v>
      </c>
      <c r="C92" s="20">
        <f>C72-C83</f>
        <v>271118.93</v>
      </c>
      <c r="D92" s="24">
        <f t="shared" si="4"/>
        <v>74.13701691559535</v>
      </c>
    </row>
    <row r="93" spans="1:4" ht="15" customHeight="1">
      <c r="A93" s="40" t="s">
        <v>76</v>
      </c>
      <c r="B93" s="41"/>
      <c r="C93" s="41"/>
      <c r="D93" s="42"/>
    </row>
    <row r="94" spans="1:4" ht="15" customHeight="1">
      <c r="A94" s="22" t="s">
        <v>2</v>
      </c>
      <c r="B94" s="31">
        <v>99057.94</v>
      </c>
      <c r="C94" s="31">
        <v>78494.83</v>
      </c>
      <c r="D94" s="21">
        <f>C94*100/B94</f>
        <v>79.24133088170419</v>
      </c>
    </row>
    <row r="95" spans="1:4" ht="15" customHeight="1">
      <c r="A95" s="22" t="s">
        <v>73</v>
      </c>
      <c r="B95" s="31">
        <v>29825.11</v>
      </c>
      <c r="C95" s="31">
        <v>22758.55</v>
      </c>
      <c r="D95" s="21">
        <f>C95*100/B95</f>
        <v>76.30667581779245</v>
      </c>
    </row>
    <row r="96" spans="1:4" ht="15" customHeight="1">
      <c r="A96" s="22" t="s">
        <v>3</v>
      </c>
      <c r="B96" s="31">
        <v>14242.08</v>
      </c>
      <c r="C96" s="31">
        <v>10467.03</v>
      </c>
      <c r="D96" s="21">
        <f>C96*100/B96</f>
        <v>73.49368912406054</v>
      </c>
    </row>
    <row r="97" spans="1:4" ht="15" customHeight="1">
      <c r="A97" s="22" t="s">
        <v>4</v>
      </c>
      <c r="B97" s="31">
        <v>4906.45</v>
      </c>
      <c r="C97" s="31">
        <v>4110.08</v>
      </c>
      <c r="D97" s="21">
        <f>C97*100/B97</f>
        <v>83.76891642633676</v>
      </c>
    </row>
    <row r="98" spans="1:4" ht="15" customHeight="1">
      <c r="A98" s="22" t="s">
        <v>5</v>
      </c>
      <c r="B98" s="31">
        <v>12305.64</v>
      </c>
      <c r="C98" s="31">
        <v>9665.38</v>
      </c>
      <c r="D98" s="21">
        <f>C98*100/B98</f>
        <v>78.54430976365309</v>
      </c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</sheetData>
  <sheetProtection/>
  <mergeCells count="5">
    <mergeCell ref="A6:D6"/>
    <mergeCell ref="A22:D22"/>
    <mergeCell ref="A93:D93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2015-11-17T07:14:22Z</dcterms:modified>
  <cp:category/>
  <cp:version/>
  <cp:contentType/>
  <cp:contentStatus/>
</cp:coreProperties>
</file>